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Q:\1_Marchés publics\2025\026-25 - Denrees alimentaires - 6 lots - LB\2 - Publication\2-1 DC publié\026-25_DC publié_AAAAMMJJ\"/>
    </mc:Choice>
  </mc:AlternateContent>
  <xr:revisionPtr revIDLastSave="0" documentId="8_{CCE31FBE-A417-44E6-9BD9-6302676B1BE6}" xr6:coauthVersionLast="47" xr6:coauthVersionMax="47" xr10:uidLastSave="{00000000-0000-0000-0000-000000000000}"/>
  <bookViews>
    <workbookView xWindow="-28920" yWindow="-720" windowWidth="29040" windowHeight="15720" xr2:uid="{00000000-000D-0000-FFFF-FFFF00000000}"/>
  </bookViews>
  <sheets>
    <sheet name="026-25 garde CCAP annexe 1" sheetId="2" r:id="rId1"/>
    <sheet name="Modele BC" sheetId="1" r:id="rId2"/>
  </sheets>
  <externalReferences>
    <externalReference r:id="rId3"/>
  </externalReferences>
  <definedNames>
    <definedName name="_Order1" hidden="1">255</definedName>
    <definedName name="_Order2" hidden="1">255</definedName>
    <definedName name="adh_a_res1" localSheetId="0">#NAME?</definedName>
    <definedName name="adh_a_res1">[1]Options!$C$56</definedName>
    <definedName name="adh_a_res2" localSheetId="0">#NAME?</definedName>
    <definedName name="adh_a_res2">[1]Options!$D$56</definedName>
    <definedName name="adh_a_surc1" localSheetId="0">#NAME?</definedName>
    <definedName name="adh_a_surc1">[1]Options!$E$56</definedName>
    <definedName name="adh_a_surc2" localSheetId="0">#NAME?</definedName>
    <definedName name="adh_a_surc2">[1]Options!$F$56</definedName>
    <definedName name="adh_r_res1" localSheetId="0">#NAME?</definedName>
    <definedName name="adh_r_res1">[1]Options!$C$57</definedName>
    <definedName name="adh_r_res2" localSheetId="0">#NAME?</definedName>
    <definedName name="adh_r_res2">[1]Options!$D$57</definedName>
    <definedName name="adh_r_surc1" localSheetId="0">#NAME?</definedName>
    <definedName name="adh_r_surc1">[1]Options!$E$57</definedName>
    <definedName name="adh_r_surc2" localSheetId="0">#NAME?</definedName>
    <definedName name="adh_r_surc2">[1]Options!$F$57</definedName>
    <definedName name="Agent" localSheetId="1">#REF!</definedName>
    <definedName name="Agent">#REF!</definedName>
    <definedName name="Agents" localSheetId="1">#REF!</definedName>
    <definedName name="Agents">#REF!</definedName>
    <definedName name="antisel_a_res1" localSheetId="0">#NAME?</definedName>
    <definedName name="antisel_a_res1">[1]Options!$C$78</definedName>
    <definedName name="antisel_a_res2" localSheetId="0">#NAME?</definedName>
    <definedName name="antisel_a_res2">[1]Options!$D$78</definedName>
    <definedName name="antisel_a_surc1" localSheetId="0">#NAME?</definedName>
    <definedName name="antisel_a_surc1">[1]Options!$E$78</definedName>
    <definedName name="antisel_a_surc2" localSheetId="0">#NAME?</definedName>
    <definedName name="antisel_a_surc2">[1]Options!$F$78</definedName>
    <definedName name="antisel_r_res1" localSheetId="0">#NAME?</definedName>
    <definedName name="antisel_r_res1">[1]Options!$C$79</definedName>
    <definedName name="antisel_r_res2" localSheetId="0">#NAME?</definedName>
    <definedName name="antisel_r_res2">[1]Options!$D$79</definedName>
    <definedName name="antisel_r_surc1" localSheetId="0">#NAME?</definedName>
    <definedName name="antisel_r_surc1">[1]Options!$E$79</definedName>
    <definedName name="antisel_r_surc2" localSheetId="0">#NAME?</definedName>
    <definedName name="antisel_r_surc2">[1]Options!$F$79</definedName>
    <definedName name="Article" localSheetId="1">#REF!</definedName>
    <definedName name="Article">#REF!</definedName>
    <definedName name="char_res1" localSheetId="0">#NAME?</definedName>
    <definedName name="char_res1">[1]Options!$C$66</definedName>
    <definedName name="char_res2" localSheetId="0">#NAME?</definedName>
    <definedName name="char_res2">[1]Options!$D$66</definedName>
    <definedName name="char_surc1" localSheetId="0">#NAME?</definedName>
    <definedName name="char_surc1">[1]Options!$E$66</definedName>
    <definedName name="char_surc2" localSheetId="0">#NAME?</definedName>
    <definedName name="char_surc2">[1]Options!$F$66</definedName>
    <definedName name="Client" localSheetId="1">#REF!</definedName>
    <definedName name="Client">#REF!</definedName>
    <definedName name="Coeff_zonier" localSheetId="0">#NAME?</definedName>
    <definedName name="Coeff_zonier">+'[1]Préparation projections'!$H$121</definedName>
    <definedName name="Coût_services" localSheetId="0">#NAME?</definedName>
    <definedName name="Coût_services">'[1]Données d''entrées'!$B$233</definedName>
    <definedName name="ct_res1" localSheetId="0">#NAME?</definedName>
    <definedName name="ct_res1">[1]Options!$G$66</definedName>
    <definedName name="ct_res2" localSheetId="0">#NAME?</definedName>
    <definedName name="ct_res2">[1]Options!$H$66</definedName>
    <definedName name="ct_surc1" localSheetId="0">#NAME?</definedName>
    <definedName name="ct_surc1">[1]Options!$I$66</definedName>
    <definedName name="ct_surc2" localSheetId="0">#NAME?</definedName>
    <definedName name="ct_surc2">[1]Options!$J$66</definedName>
    <definedName name="derive_res1" localSheetId="0">#NAME?</definedName>
    <definedName name="derive_res1">[1]Options!$C$73</definedName>
    <definedName name="derive_res2" localSheetId="0">#NAME?</definedName>
    <definedName name="derive_res2">[1]Options!$D$73</definedName>
    <definedName name="derive_surc1" localSheetId="0">#NAME?</definedName>
    <definedName name="derive_surc1">[1]Options!$E$73</definedName>
    <definedName name="derive_surc2" localSheetId="0">#NAME?</definedName>
    <definedName name="derive_surc2">[1]Options!$F$73</definedName>
    <definedName name="fd" localSheetId="0" hidden="1">{"Belgium_Total",#N/A,FALSE,"Belg Wksheet"}</definedName>
    <definedName name="fd" hidden="1">{"Belgium_Total",#N/A,FALSE,"Belg Wksheet"}</definedName>
    <definedName name="form_nb" localSheetId="0">#NAME?</definedName>
    <definedName name="form_nb">'[1]Données d''entrées'!$C$2</definedName>
    <definedName name="Lieu" localSheetId="1">#REF!</definedName>
    <definedName name="Lieu">#REF!</definedName>
    <definedName name="limcount" hidden="1">1</definedName>
    <definedName name="Objet" localSheetId="1">#REF!</definedName>
    <definedName name="Objet">#REF!</definedName>
    <definedName name="Pr_E_res1" localSheetId="0">#NAME?</definedName>
    <definedName name="Pr_E_res1">[1]Options!$C$48</definedName>
    <definedName name="Pr_E_res2" localSheetId="0">#NAME?</definedName>
    <definedName name="Pr_E_res2">[1]Options!$D$48</definedName>
    <definedName name="Pr_E_surc1" localSheetId="0">#NAME?</definedName>
    <definedName name="Pr_E_surc1">[1]Options!$E$48</definedName>
    <definedName name="Pr_E_surc2" localSheetId="0">#NAME?</definedName>
    <definedName name="Pr_E_surc2">[1]Options!$F$48</definedName>
    <definedName name="Pr_F_res1" localSheetId="0">#NAME?</definedName>
    <definedName name="Pr_F_res1">[1]Options!$C$47</definedName>
    <definedName name="Pr_F_res2" localSheetId="0">#NAME?</definedName>
    <definedName name="Pr_F_res2">[1]Options!$D$47</definedName>
    <definedName name="Pr_F_surc1" localSheetId="0">#NAME?</definedName>
    <definedName name="Pr_F_surc1">[1]Options!$E$47</definedName>
    <definedName name="Pr_F_surc2" localSheetId="0">#NAME?</definedName>
    <definedName name="Pr_F_surc2">[1]Options!$F$47</definedName>
    <definedName name="Pr_H_res1" localSheetId="0">#NAME?</definedName>
    <definedName name="Pr_H_res1">[1]Options!$C$46</definedName>
    <definedName name="Pr_H_res2" localSheetId="0">#NAME?</definedName>
    <definedName name="Pr_H_res2">[1]Options!$D$46</definedName>
    <definedName name="Pr_H_surc1" localSheetId="0">#NAME?</definedName>
    <definedName name="Pr_H_surc1">[1]Options!$E$46</definedName>
    <definedName name="Pr_H_surc2" localSheetId="0">#NAME?</definedName>
    <definedName name="Pr_H_surc2">[1]Options!$F$46</definedName>
    <definedName name="Prix" localSheetId="1">#REF!</definedName>
    <definedName name="Prix">#REF!</definedName>
    <definedName name="ref" localSheetId="1">#REF!</definedName>
    <definedName name="ref">#REF!</definedName>
    <definedName name="reval_services" localSheetId="0">#NAME?</definedName>
    <definedName name="reval_services">'[1]Données d''entrées'!$B$234</definedName>
    <definedName name="Rupture" localSheetId="1">#REF!</definedName>
    <definedName name="Rupture">#REF!</definedName>
    <definedName name="SP_Cible" localSheetId="0">#NAME?</definedName>
    <definedName name="SP_Cible">'[1]Préparation projections'!$D$121</definedName>
    <definedName name="Stock" localSheetId="1">#REF!</definedName>
    <definedName name="Stock">#REF!</definedName>
    <definedName name="Taux_TSA" localSheetId="0">#NAME?</definedName>
    <definedName name="Taux_TSA">'[1]Préparation projections'!$I$2</definedName>
    <definedName name="taxe_res" localSheetId="0">#NAME?</definedName>
    <definedName name="taxe_res">[1]Options!$C$72</definedName>
    <definedName name="taxe_surc" localSheetId="0">#NAME?</definedName>
    <definedName name="taxe_surc">[1]Options!$E$72</definedName>
    <definedName name="Tx_Chargement" localSheetId="0">#NAME?</definedName>
    <definedName name="Tx_Chargement">'[1]Préparation projections'!$I$3</definedName>
    <definedName name="Tx_Coûts_réels" localSheetId="0">#NAME?</definedName>
    <definedName name="Tx_Coûts_réels">'[1]Préparation projections'!$I$4</definedName>
    <definedName name="Tx_FPMT" localSheetId="0">#NAME?</definedName>
    <definedName name="Tx_FPMT">'[1]Préparation projections'!$I$5</definedName>
    <definedName name="wrn.Belgium_Total." localSheetId="0" hidden="1">{"Belgium_Total",#N/A,FALSE,"Belg Wksheet"}</definedName>
    <definedName name="wrn.Belgium_Total." hidden="1">{"Belgium_Total",#N/A,FALSE,"Belg Wksheet"}</definedName>
    <definedName name="wrn.BelgSummary." localSheetId="0" hidden="1">{"BelgSummary",#N/A,FALSE,"Belg Summary"}</definedName>
    <definedName name="wrn.BelgSummary." hidden="1">{"BelgSummary",#N/A,FALSE,"Belg Summary"}</definedName>
    <definedName name="wrn.Country._.Summary." localSheetId="0" hidden="1">{"Summary",#N/A,FALSE,"Country Summary"}</definedName>
    <definedName name="wrn.Country._.Summary." hidden="1">{"Summary",#N/A,FALSE,"Country Summary"}</definedName>
    <definedName name="wrn.Country._.Worksheet." localSheetId="0" hidden="1">{"WkSheet",#N/A,FALSE,"Country Wksheet"}</definedName>
    <definedName name="wrn.Country._.Worksheet." hidden="1">{"WkSheet",#N/A,FALSE,"Country Wksheet"}</definedName>
    <definedName name="wrn.imprim._.ifc." localSheetId="0" hidden="1">{"bases des calculs",#N/A,FALSE,"IFC2";"données",#N/A,FALSE,"IFC2";"simulation",#N/A,FALSE,"IFC2"}</definedName>
    <definedName name="wrn.imprim._.ifc." hidden="1">{"bases des calculs",#N/A,FALSE,"IFC2";"données",#N/A,FALSE,"IFC2";"simulation",#N/A,FALSE,"IFC2"}</definedName>
    <definedName name="wrn.junk" localSheetId="0" hidden="1">{"Summary",#N/A,FALSE,"Country Summary"}</definedName>
    <definedName name="wrn.junk" hidden="1">{"Summary",#N/A,FALSE,"Country Summary"}</definedName>
    <definedName name="wrn.PrintAll." localSheetId="0" hidden="1">{#N/A,#N/A,FALSE,"Australia";#N/A,#N/A,FALSE,"Belgium";#N/A,#N/A,FALSE,"Canada RP";#N/A,#N/A,FALSE,"Canada SP";#N/A,#N/A,FALSE,"France RI";#N/A,#N/A,FALSE,"France SP";#N/A,#N/A,FALSE,"Germany";#N/A,#N/A,FALSE,"Ireland Marsh";#N/A,#N/A,FALSE,"Ireland Mercer";#N/A,#N/A,FALSE,"Netherlands";#N/A,#N/A,FALSE,"UK Bowring";#N/A,#N/A,FALSE,"UK Frizzell";#N/A,#N/A,FALSE,"UK Mercer";#N/A,#N/A,FALSE,"Summary"}</definedName>
    <definedName name="wrn.PrintAll." hidden="1">{#N/A,#N/A,FALSE,"Australia";#N/A,#N/A,FALSE,"Belgium";#N/A,#N/A,FALSE,"Canada RP";#N/A,#N/A,FALSE,"Canada SP";#N/A,#N/A,FALSE,"France RI";#N/A,#N/A,FALSE,"France SP";#N/A,#N/A,FALSE,"Germany";#N/A,#N/A,FALSE,"Ireland Marsh";#N/A,#N/A,FALSE,"Ireland Mercer";#N/A,#N/A,FALSE,"Netherlands";#N/A,#N/A,FALSE,"UK Bowring";#N/A,#N/A,FALSE,"UK Frizzell";#N/A,#N/A,FALSE,"UK Mercer";#N/A,#N/A,FALSE,"Summary"}</definedName>
    <definedName name="Z_1842D7AA_9B16_4942_9F1E_85763E2DEB67_.wvu.PrintArea" localSheetId="1" hidden="1">'Modele BC'!$A$1:$F$47</definedName>
    <definedName name="_xlnm.Print_Area" localSheetId="0">'026-25 garde CCAP annexe 1'!$A$1:$C$21</definedName>
    <definedName name="_xlnm.Print_Area" localSheetId="1">'Modele BC'!$A$1:$G$51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14" i="1"/>
  <c r="G48" i="1" l="1"/>
  <c r="G49" i="1" s="1"/>
  <c r="G50" i="1" s="1"/>
  <c r="G46" i="1"/>
  <c r="G47" i="1" s="1"/>
  <c r="F5" i="1"/>
  <c r="E50" i="1" l="1"/>
  <c r="G51" i="1" s="1"/>
</calcChain>
</file>

<file path=xl/sharedStrings.xml><?xml version="1.0" encoding="utf-8"?>
<sst xmlns="http://schemas.openxmlformats.org/spreadsheetml/2006/main" count="31" uniqueCount="30">
  <si>
    <r>
      <t xml:space="preserve">Bon de commande 
</t>
    </r>
    <r>
      <rPr>
        <b/>
        <sz val="12"/>
        <rFont val="Arial"/>
        <family val="2"/>
      </rPr>
      <t/>
    </r>
  </si>
  <si>
    <t>Marché d'achat de denrées alimentaires  pour les hôtels ministériels N°:</t>
  </si>
  <si>
    <t>XXXXXX</t>
  </si>
  <si>
    <t>Engagement juridique provisionnel N°:</t>
  </si>
  <si>
    <t>Paris, le</t>
  </si>
  <si>
    <t>Réf:</t>
  </si>
  <si>
    <t>A livrer le :</t>
  </si>
  <si>
    <t>entre 7h et 9h.</t>
  </si>
  <si>
    <t>Détail de la commande</t>
  </si>
  <si>
    <t>Réf</t>
  </si>
  <si>
    <t>Article</t>
  </si>
  <si>
    <t>Unité</t>
  </si>
  <si>
    <t>Quantité</t>
  </si>
  <si>
    <t>Prix HT</t>
  </si>
  <si>
    <t>TVA</t>
  </si>
  <si>
    <t>Prix total HT</t>
  </si>
  <si>
    <t>Taux de remise</t>
  </si>
  <si>
    <t>TOTAL  H.T. 5,5%</t>
  </si>
  <si>
    <t>TOTAL  H.T. 5,5% REMISÉ</t>
  </si>
  <si>
    <t>TOTAL  H.T. 20%</t>
  </si>
  <si>
    <t>TOTAL  H.T. 20% REMISÉ</t>
  </si>
  <si>
    <t>Pour les articles vendus au poids, une marge d'erreur de ± 10 % lors de la préparation de la commande pourra être répercutée par le titulaire sur le prix effectivement facturé.</t>
  </si>
  <si>
    <t>TOTAL TVA à 5,5%</t>
  </si>
  <si>
    <t>TOTAL TVA à 20%</t>
  </si>
  <si>
    <t>TOTAL  T.T.C .</t>
  </si>
  <si>
    <t xml:space="preserve">BC N°1 </t>
  </si>
  <si>
    <t>Le chef de cabinet</t>
  </si>
  <si>
    <t>Procédure SG-SAD3-026-25</t>
  </si>
  <si>
    <t xml:space="preserve">Modèle bon de commande
Annexe 1 au CCAP commun à tous les lots                                    </t>
  </si>
  <si>
    <t>Fourniture et livraison de denrées alimentaires
Pour les hôtels ministériels des Ministères de la Transition écologique, de l'Aménagement du territoire, des Transports, de la Ville et du Logement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</si>
</sst>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€&quot;;\-#,##0.00\ &quot;€&quot;"/>
    <numFmt numFmtId="164" formatCode="[$-40C]d\-mmm\-yyyy;@"/>
    <numFmt numFmtId="165" formatCode="0.0%"/>
    <numFmt numFmtId="166" formatCode="d\ mmmm\ yyyy"/>
    <numFmt numFmtId="167" formatCode="[$-40C]d\ mmmm\ yyyy;@"/>
    <numFmt numFmtId="168" formatCode="_-* #,##0.00\ [$€]_-;\-* #,##0.00\ [$€]_-;_-* &quot;-&quot;??\ [$€]_-;_-@_-"/>
    <numFmt numFmtId="169" formatCode="_(&quot;€&quot;* #,##0.00_);_(&quot;€&quot;* \(#,##0.00\);_(&quot;€&quot;* &quot;-&quot;??_);_(@_)"/>
    <numFmt numFmtId="170" formatCode="#,##0.00\ &quot;€&quot;"/>
  </numFmts>
  <fonts count="34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sz val="10"/>
      <color theme="0"/>
      <name val="Arial"/>
      <family val="2"/>
    </font>
    <font>
      <sz val="8"/>
      <name val="Times New Roman"/>
      <family val="1"/>
    </font>
    <font>
      <b/>
      <sz val="9"/>
      <name val="Arial"/>
      <family val="2"/>
    </font>
    <font>
      <b/>
      <i/>
      <sz val="9"/>
      <name val="Times New Roman"/>
      <family val="1"/>
    </font>
    <font>
      <b/>
      <i/>
      <sz val="11"/>
      <color rgb="FFFF0000"/>
      <name val="Times New Roman"/>
      <family val="1"/>
    </font>
    <font>
      <i/>
      <sz val="8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21"/>
      <name val="Arial"/>
      <family val="2"/>
    </font>
    <font>
      <b/>
      <sz val="9"/>
      <name val="Times New Roman"/>
      <family val="1"/>
    </font>
    <font>
      <b/>
      <sz val="11"/>
      <name val="Arial"/>
      <family val="2"/>
    </font>
    <font>
      <b/>
      <i/>
      <sz val="9"/>
      <color rgb="FFFF0000"/>
      <name val="Times New Roman"/>
      <family val="1"/>
    </font>
    <font>
      <sz val="12"/>
      <name val="Comic Sans MS"/>
      <family val="4"/>
    </font>
    <font>
      <sz val="8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1"/>
      <color rgb="FFFF0000"/>
      <name val="Arial"/>
      <family val="2"/>
    </font>
    <font>
      <b/>
      <sz val="8"/>
      <name val="Arial"/>
      <family val="2"/>
    </font>
    <font>
      <sz val="11"/>
      <color indexed="64"/>
      <name val="Arial"/>
    </font>
    <font>
      <sz val="8"/>
      <name val="Arial"/>
    </font>
    <font>
      <b/>
      <u val="double"/>
      <sz val="10"/>
      <color indexed="2"/>
      <name val="Arial"/>
    </font>
    <font>
      <b/>
      <sz val="12"/>
      <color indexed="2"/>
      <name val="Arial"/>
    </font>
    <font>
      <b/>
      <sz val="12"/>
      <name val="Arial"/>
    </font>
    <font>
      <b/>
      <sz val="12"/>
      <name val="Marianne"/>
    </font>
    <font>
      <b/>
      <sz val="18"/>
      <name val="Arial"/>
    </font>
    <font>
      <b/>
      <sz val="14"/>
      <name val="Arial"/>
    </font>
    <font>
      <b/>
      <sz val="18"/>
      <name val="Marianne"/>
    </font>
    <font>
      <b/>
      <i/>
      <sz val="11"/>
      <name val="Marianne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2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4" fillId="0" borderId="0"/>
  </cellStyleXfs>
  <cellXfs count="82">
    <xf numFmtId="0" fontId="0" fillId="0" borderId="0" xfId="0"/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1" fontId="5" fillId="0" borderId="0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164" fontId="4" fillId="2" borderId="0" xfId="0" applyNumberFormat="1" applyFont="1" applyFill="1" applyProtection="1">
      <protection locked="0"/>
    </xf>
    <xf numFmtId="165" fontId="6" fillId="0" borderId="0" xfId="2" applyNumberFormat="1" applyFont="1" applyProtection="1"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horizontal="center"/>
      <protection locked="0"/>
    </xf>
    <xf numFmtId="0" fontId="0" fillId="3" borderId="0" xfId="0" applyFill="1" applyBorder="1" applyProtection="1">
      <protection locked="0"/>
    </xf>
    <xf numFmtId="0" fontId="0" fillId="3" borderId="0" xfId="0" applyFill="1" applyBorder="1" applyAlignment="1" applyProtection="1">
      <alignment horizontal="center" vertical="center"/>
      <protection locked="0"/>
    </xf>
    <xf numFmtId="1" fontId="0" fillId="3" borderId="0" xfId="0" applyNumberFormat="1" applyFill="1" applyBorder="1" applyAlignment="1" applyProtection="1">
      <alignment horizontal="right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1" fontId="9" fillId="3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/>
      <protection locked="0"/>
    </xf>
    <xf numFmtId="0" fontId="11" fillId="3" borderId="2" xfId="0" applyFont="1" applyFill="1" applyBorder="1" applyAlignment="1" applyProtection="1">
      <alignment horizontal="right"/>
      <protection locked="0"/>
    </xf>
    <xf numFmtId="0" fontId="0" fillId="0" borderId="2" xfId="0" applyBorder="1" applyProtection="1">
      <protection locked="0"/>
    </xf>
    <xf numFmtId="1" fontId="12" fillId="0" borderId="2" xfId="0" applyNumberFormat="1" applyFont="1" applyFill="1" applyBorder="1" applyAlignment="1" applyProtection="1">
      <alignment horizontal="right"/>
      <protection locked="0"/>
    </xf>
    <xf numFmtId="0" fontId="12" fillId="0" borderId="2" xfId="0" applyFont="1" applyFill="1" applyBorder="1" applyAlignment="1" applyProtection="1">
      <protection locked="0"/>
    </xf>
    <xf numFmtId="0" fontId="13" fillId="0" borderId="0" xfId="0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11" fillId="3" borderId="0" xfId="0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vertical="top"/>
      <protection locked="0"/>
    </xf>
    <xf numFmtId="1" fontId="12" fillId="0" borderId="0" xfId="0" applyNumberFormat="1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alignment vertical="top"/>
      <protection locked="0"/>
    </xf>
    <xf numFmtId="0" fontId="14" fillId="0" borderId="0" xfId="0" applyFont="1" applyProtection="1"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1" fontId="16" fillId="0" borderId="0" xfId="0" applyNumberFormat="1" applyFont="1" applyFill="1" applyBorder="1" applyAlignment="1" applyProtection="1">
      <alignment horizontal="right" vertical="top"/>
      <protection locked="0"/>
    </xf>
    <xf numFmtId="0" fontId="15" fillId="3" borderId="3" xfId="0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3" fillId="4" borderId="0" xfId="0" applyFont="1" applyFill="1" applyBorder="1" applyAlignment="1" applyProtection="1">
      <alignment horizontal="centerContinuous" vertical="center"/>
      <protection locked="0"/>
    </xf>
    <xf numFmtId="0" fontId="15" fillId="4" borderId="0" xfId="0" applyFont="1" applyFill="1" applyBorder="1" applyAlignment="1" applyProtection="1">
      <alignment horizontal="left" vertical="center"/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0" fontId="19" fillId="0" borderId="4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168" fontId="20" fillId="0" borderId="4" xfId="3" applyFont="1" applyBorder="1" applyAlignment="1" applyProtection="1">
      <alignment horizontal="center" vertical="center"/>
      <protection locked="0"/>
    </xf>
    <xf numFmtId="10" fontId="20" fillId="0" borderId="4" xfId="3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protection locked="0"/>
    </xf>
    <xf numFmtId="9" fontId="0" fillId="0" borderId="0" xfId="2" applyFont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19" fillId="7" borderId="5" xfId="0" applyFont="1" applyFill="1" applyBorder="1" applyAlignment="1" applyProtection="1">
      <alignment vertical="center"/>
      <protection hidden="1"/>
    </xf>
    <xf numFmtId="170" fontId="1" fillId="7" borderId="5" xfId="1" applyNumberFormat="1" applyFont="1" applyFill="1" applyBorder="1" applyAlignment="1" applyProtection="1">
      <alignment vertical="center"/>
      <protection hidden="1"/>
    </xf>
    <xf numFmtId="0" fontId="19" fillId="7" borderId="0" xfId="0" applyFont="1" applyFill="1" applyBorder="1" applyAlignment="1" applyProtection="1">
      <alignment vertical="center"/>
      <protection hidden="1"/>
    </xf>
    <xf numFmtId="170" fontId="12" fillId="7" borderId="0" xfId="1" applyNumberFormat="1" applyFont="1" applyFill="1" applyAlignment="1" applyProtection="1">
      <alignment horizontal="center" vertical="center"/>
      <protection hidden="1"/>
    </xf>
    <xf numFmtId="9" fontId="22" fillId="6" borderId="4" xfId="2" applyFont="1" applyFill="1" applyBorder="1" applyAlignment="1" applyProtection="1">
      <alignment horizontal="center" vertical="center"/>
      <protection locked="0"/>
    </xf>
    <xf numFmtId="0" fontId="19" fillId="5" borderId="0" xfId="0" applyFont="1" applyFill="1" applyAlignment="1" applyProtection="1">
      <alignment vertical="center"/>
      <protection hidden="1"/>
    </xf>
    <xf numFmtId="170" fontId="20" fillId="5" borderId="0" xfId="1" applyNumberFormat="1" applyFont="1" applyFill="1" applyAlignment="1" applyProtection="1">
      <alignment vertical="center"/>
      <protection hidden="1"/>
    </xf>
    <xf numFmtId="170" fontId="12" fillId="5" borderId="0" xfId="1" applyNumberFormat="1" applyFont="1" applyFill="1" applyAlignment="1" applyProtection="1">
      <alignment horizontal="center" vertical="center"/>
      <protection hidden="1"/>
    </xf>
    <xf numFmtId="0" fontId="19" fillId="7" borderId="0" xfId="0" applyFont="1" applyFill="1" applyAlignment="1" applyProtection="1">
      <alignment vertical="center"/>
      <protection hidden="1"/>
    </xf>
    <xf numFmtId="7" fontId="12" fillId="7" borderId="0" xfId="0" applyNumberFormat="1" applyFont="1" applyFill="1" applyAlignment="1" applyProtection="1">
      <alignment horizontal="left" vertical="center"/>
      <protection hidden="1"/>
    </xf>
    <xf numFmtId="170" fontId="12" fillId="7" borderId="0" xfId="1" applyNumberFormat="1" applyFont="1" applyFill="1" applyAlignment="1" applyProtection="1">
      <alignment horizontal="right" vertical="center"/>
      <protection hidden="1"/>
    </xf>
    <xf numFmtId="0" fontId="12" fillId="7" borderId="0" xfId="0" applyFont="1" applyFill="1" applyAlignment="1" applyProtection="1">
      <alignment vertical="center"/>
      <protection hidden="1"/>
    </xf>
    <xf numFmtId="170" fontId="16" fillId="7" borderId="0" xfId="1" applyNumberFormat="1" applyFont="1" applyFill="1" applyAlignment="1" applyProtection="1">
      <alignment horizontal="center" vertical="center"/>
      <protection hidden="1"/>
    </xf>
    <xf numFmtId="0" fontId="12" fillId="0" borderId="0" xfId="0" applyFont="1" applyProtection="1">
      <protection locked="0"/>
    </xf>
    <xf numFmtId="168" fontId="8" fillId="0" borderId="4" xfId="3" applyFont="1" applyBorder="1" applyAlignment="1" applyProtection="1">
      <alignment horizontal="center" vertical="center"/>
      <protection hidden="1"/>
    </xf>
    <xf numFmtId="0" fontId="25" fillId="0" borderId="0" xfId="4" applyFont="1" applyAlignment="1">
      <alignment horizontal="center" vertical="center" wrapText="1"/>
    </xf>
    <xf numFmtId="0" fontId="25" fillId="8" borderId="0" xfId="4" applyFont="1" applyFill="1" applyAlignment="1">
      <alignment horizontal="center" vertical="center" wrapText="1"/>
    </xf>
    <xf numFmtId="0" fontId="26" fillId="8" borderId="0" xfId="4" applyFont="1" applyFill="1" applyAlignment="1">
      <alignment horizontal="center" vertical="center" wrapText="1"/>
    </xf>
    <xf numFmtId="0" fontId="28" fillId="8" borderId="0" xfId="4" applyFont="1" applyFill="1" applyAlignment="1">
      <alignment horizontal="center" vertical="top" wrapText="1"/>
    </xf>
    <xf numFmtId="0" fontId="30" fillId="8" borderId="0" xfId="4" applyFont="1" applyFill="1" applyAlignment="1">
      <alignment horizontal="left" vertical="center" wrapText="1"/>
    </xf>
    <xf numFmtId="0" fontId="31" fillId="8" borderId="0" xfId="4" applyFont="1" applyFill="1" applyAlignment="1">
      <alignment horizontal="right" vertical="center" wrapText="1"/>
    </xf>
    <xf numFmtId="0" fontId="33" fillId="8" borderId="0" xfId="4" applyFont="1" applyFill="1" applyAlignment="1">
      <alignment horizontal="left" vertical="top" wrapText="1"/>
    </xf>
    <xf numFmtId="0" fontId="32" fillId="8" borderId="0" xfId="4" applyFont="1" applyFill="1" applyAlignment="1">
      <alignment horizontal="center" vertical="center" wrapText="1"/>
    </xf>
    <xf numFmtId="0" fontId="29" fillId="9" borderId="0" xfId="4" applyFont="1" applyFill="1" applyAlignment="1">
      <alignment horizontal="center" vertical="center" wrapText="1"/>
    </xf>
    <xf numFmtId="0" fontId="27" fillId="8" borderId="0" xfId="4" applyFont="1" applyFill="1" applyAlignment="1">
      <alignment horizontal="center" vertical="center" wrapText="1"/>
    </xf>
    <xf numFmtId="0" fontId="21" fillId="6" borderId="4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horizontal="right" vertical="center" wrapText="1"/>
      <protection locked="0"/>
    </xf>
    <xf numFmtId="166" fontId="10" fillId="0" borderId="1" xfId="0" applyNumberFormat="1" applyFont="1" applyFill="1" applyBorder="1" applyAlignment="1" applyProtection="1">
      <alignment horizontal="left" vertical="center"/>
      <protection locked="0"/>
    </xf>
    <xf numFmtId="167" fontId="15" fillId="4" borderId="3" xfId="0" applyNumberFormat="1" applyFont="1" applyFill="1" applyBorder="1" applyAlignment="1" applyProtection="1">
      <alignment horizontal="center" vertical="center"/>
      <protection locked="0"/>
    </xf>
    <xf numFmtId="0" fontId="18" fillId="5" borderId="4" xfId="0" applyFont="1" applyFill="1" applyBorder="1" applyAlignment="1" applyProtection="1">
      <alignment horizontal="center"/>
      <protection locked="0"/>
    </xf>
  </cellXfs>
  <cellStyles count="5">
    <cellStyle name="Euro" xfId="3" xr:uid="{00000000-0005-0000-0000-000000000000}"/>
    <cellStyle name="Monétaire" xfId="1" builtinId="4"/>
    <cellStyle name="Normal" xfId="0" builtinId="0"/>
    <cellStyle name="Normal 2" xfId="4" xr:uid="{00000000-0005-0000-0000-000003000000}"/>
    <cellStyle name="Pourcentage" xfId="2" builtinId="5"/>
  </cellStyles>
  <dxfs count="4"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b/>
        <i val="0"/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3027045</xdr:colOff>
      <xdr:row>1</xdr:row>
      <xdr:rowOff>1594485</xdr:rowOff>
    </xdr:to>
    <xdr:pic>
      <xdr:nvPicPr>
        <xdr:cNvPr id="5" name="Graphique 2" descr="Ministères de la Transition écologique, de l'Aménagement du territoire, des Transports, de la Ville et du Logement">
          <a:extLst>
            <a:ext uri="{FF2B5EF4-FFF2-40B4-BE49-F238E27FC236}">
              <a16:creationId xmlns:a16="http://schemas.microsoft.com/office/drawing/2014/main" id="{D5D11CF3-2416-40C8-85ED-E47EA950BCE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142875"/>
          <a:ext cx="3027045" cy="15944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5</xdr:row>
      <xdr:rowOff>19050</xdr:rowOff>
    </xdr:from>
    <xdr:to>
      <xdr:col>6</xdr:col>
      <xdr:colOff>638175</xdr:colOff>
      <xdr:row>5</xdr:row>
      <xdr:rowOff>1657350</xdr:rowOff>
    </xdr:to>
    <xdr:grpSp>
      <xdr:nvGrpSpPr>
        <xdr:cNvPr id="2" name="Groupe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47625" y="1552575"/>
          <a:ext cx="8448675" cy="1638300"/>
          <a:chOff x="51900" y="907390"/>
          <a:chExt cx="8658182" cy="1643194"/>
        </a:xfrm>
      </xdr:grpSpPr>
      <xdr:sp macro="" textlink="">
        <xdr:nvSpPr>
          <xdr:cNvPr id="3" name="ZoneText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2204694" y="907390"/>
            <a:ext cx="2021183" cy="1624087"/>
          </a:xfrm>
          <a:prstGeom prst="rect">
            <a:avLst/>
          </a:prstGeom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 b="1" u="sng"/>
              <a:t>Service emetteur:</a:t>
            </a:r>
          </a:p>
          <a:p>
            <a:r>
              <a:rPr lang="fr-FR" sz="1100" i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Ministère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Transition écologique</a:t>
            </a:r>
            <a:endParaRPr lang="fr-FR">
              <a:effectLst/>
            </a:endParaRPr>
          </a:p>
          <a:p>
            <a:r>
              <a:rPr lang="fr-FR" sz="1100" i="1"/>
              <a:t>Mme la Cheffe du BDC</a:t>
            </a:r>
          </a:p>
          <a:p>
            <a:r>
              <a:rPr lang="fr-FR" sz="1100" i="1"/>
              <a:t>244, Bd. St. Germain</a:t>
            </a:r>
          </a:p>
          <a:p>
            <a:r>
              <a:rPr lang="fr-FR" sz="1100" i="1"/>
              <a:t>75007 PARIS</a:t>
            </a:r>
          </a:p>
          <a:p>
            <a:r>
              <a:rPr lang="fr-FR" sz="1100" i="1"/>
              <a:t>Tél : 01.40.81.61.69</a:t>
            </a:r>
          </a:p>
        </xdr:txBody>
      </xdr:sp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6688899" y="916943"/>
            <a:ext cx="2021183" cy="1604980"/>
          </a:xfrm>
          <a:prstGeom prst="rect">
            <a:avLst/>
          </a:prstGeom>
        </xdr:spPr>
        <xdr:style>
          <a:lnRef idx="1">
            <a:schemeClr val="accent5"/>
          </a:lnRef>
          <a:fillRef idx="2">
            <a:schemeClr val="accent5"/>
          </a:fillRef>
          <a:effectRef idx="1">
            <a:schemeClr val="accent5"/>
          </a:effectRef>
          <a:fontRef idx="minor">
            <a:schemeClr val="dk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 b="1" u="sng"/>
              <a:t>Adresse de Livraison:</a:t>
            </a:r>
          </a:p>
          <a:p>
            <a:r>
              <a:rPr lang="fr-FR" sz="1100" i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Ministère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Transition écologique</a:t>
            </a:r>
            <a:endParaRPr lang="fr-FR">
              <a:effectLst/>
            </a:endParaRPr>
          </a:p>
          <a:p>
            <a:r>
              <a:rPr lang="fr-FR" sz="1100" i="1"/>
              <a:t>Service</a:t>
            </a:r>
            <a:r>
              <a:rPr lang="fr-FR" sz="1100" i="1" baseline="0"/>
              <a:t> Intendance</a:t>
            </a:r>
            <a:endParaRPr lang="fr-FR" sz="1100" i="1"/>
          </a:p>
          <a:p>
            <a:r>
              <a:rPr lang="fr-FR" sz="1100" i="1"/>
              <a:t>244,</a:t>
            </a:r>
            <a:r>
              <a:rPr lang="fr-FR" sz="1100" i="1" baseline="0"/>
              <a:t> Bd St. Germain</a:t>
            </a:r>
          </a:p>
          <a:p>
            <a:r>
              <a:rPr lang="fr-FR" sz="1100" i="1" baseline="0"/>
              <a:t>75007 PARIS</a:t>
            </a:r>
          </a:p>
          <a:p>
            <a:r>
              <a:rPr lang="fr-FR" sz="1100" i="1" baseline="0"/>
              <a:t>Tel: 01.40.81.37.37</a:t>
            </a:r>
          </a:p>
          <a:p>
            <a:r>
              <a:rPr lang="fr-FR" sz="1100" i="1" baseline="0"/>
              <a:t>Tèl: 01.40.81.70.95</a:t>
            </a:r>
            <a:endParaRPr lang="fr-FR" sz="1100" i="1"/>
          </a:p>
        </xdr:txBody>
      </xdr:sp>
      <xdr:sp macro="" textlink="">
        <xdr:nvSpPr>
          <xdr:cNvPr id="5" name="ZoneText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4432696" y="907390"/>
            <a:ext cx="2021183" cy="1633641"/>
          </a:xfrm>
          <a:prstGeom prst="rect">
            <a:avLst/>
          </a:prstGeom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 b="1" u="sng"/>
              <a:t>Titulaire du marché:</a:t>
            </a:r>
          </a:p>
          <a:p>
            <a:endParaRPr lang="fr-FR" sz="1100"/>
          </a:p>
        </xdr:txBody>
      </xdr:sp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/>
        </xdr:nvSpPr>
        <xdr:spPr>
          <a:xfrm>
            <a:off x="51900" y="907390"/>
            <a:ext cx="2011782" cy="1643194"/>
          </a:xfrm>
          <a:prstGeom prst="rect">
            <a:avLst/>
          </a:prstGeom>
        </xdr:spPr>
        <xdr:style>
          <a:lnRef idx="1">
            <a:schemeClr val="accent2"/>
          </a:lnRef>
          <a:fillRef idx="2">
            <a:schemeClr val="accent2"/>
          </a:fillRef>
          <a:effectRef idx="1">
            <a:schemeClr val="accent2"/>
          </a:effectRef>
          <a:fontRef idx="minor">
            <a:schemeClr val="dk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 b="1" u="sng"/>
              <a:t>Adresse de facturation:</a:t>
            </a:r>
          </a:p>
          <a:p>
            <a:r>
              <a:rPr lang="fr-FR" sz="1050" i="1"/>
              <a:t>Ministère</a:t>
            </a:r>
            <a:r>
              <a:rPr lang="fr-FR" sz="1050" i="1" baseline="0"/>
              <a:t> Transition écologique</a:t>
            </a:r>
            <a:endParaRPr lang="fr-FR" sz="1050" i="1"/>
          </a:p>
          <a:p>
            <a:r>
              <a:rPr lang="fr-FR" sz="1050" i="1"/>
              <a:t>CGF</a:t>
            </a:r>
          </a:p>
          <a:p>
            <a:endParaRPr lang="fr-FR" sz="300" i="1"/>
          </a:p>
          <a:p>
            <a:r>
              <a:rPr lang="fr-FR" sz="1050" i="1"/>
              <a:t>Code SE: FACS9450075</a:t>
            </a:r>
          </a:p>
          <a:p>
            <a:endParaRPr lang="fr-FR" sz="300" i="1"/>
          </a:p>
          <a:p>
            <a:r>
              <a:rPr lang="fr-FR" sz="1050" i="1"/>
              <a:t>Grande Arche Paroi Sud</a:t>
            </a:r>
          </a:p>
          <a:p>
            <a:r>
              <a:rPr lang="fr-FR" sz="1050" i="1"/>
              <a:t>24èmé étage</a:t>
            </a:r>
          </a:p>
          <a:p>
            <a:r>
              <a:rPr lang="fr-FR" sz="1050" i="1"/>
              <a:t>92055 La Défense CEDEX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&#233;cileDarcheGiorgi\Premium%20Consulting%20Dropbox\C&#233;cile%20Darche\SPM\2023\Donn&#233;es%20travaill&#233;es\mod&#233;lisation_SPM_1104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mes pures"/>
      <sheetName val="Table INSEE 2019"/>
      <sheetName val="Hypothèses supplémentaires"/>
      <sheetName val="Détail évolution exposition"/>
      <sheetName val="Détail évolution exposition v2"/>
      <sheetName val="Eléments de démographie"/>
      <sheetName val="démo actifs - retraités"/>
      <sheetName val="Parcours Utilisateur"/>
      <sheetName val="Block Osmose"/>
      <sheetName val="Trajectoire_coût_par_poste"/>
      <sheetName val="Services"/>
      <sheetName val="Données mutuelle"/>
      <sheetName val="Données MAEE"/>
      <sheetName val="Retraités SPM"/>
      <sheetName val="Synthèse SPM"/>
      <sheetName val="Données d'entrées"/>
      <sheetName val="Verifications"/>
      <sheetName val="Synthèse cotisations"/>
      <sheetName val="Préparation projections"/>
      <sheetName val="Projections financières"/>
      <sheetName val="Options"/>
      <sheetName val="Options - Feuille de calcul"/>
      <sheetName val="Restitution"/>
      <sheetName val="Rationalisation evol impact enf"/>
      <sheetName val="Vérification Cot réf - Cot éq"/>
      <sheetName val="Préparation projections v1"/>
      <sheetName val="Projections financières v1"/>
      <sheetName val="Préparation projections v2"/>
      <sheetName val="Projections financières v2"/>
      <sheetName val="Tableau de bord"/>
      <sheetName val="Accord Interministeriel FPE"/>
      <sheetName val="Décret 2022-633 22042022"/>
      <sheetName val="Loi Ev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C2" t="str">
            <v>0.00</v>
          </cell>
        </row>
        <row r="233">
          <cell r="B233">
            <v>9.66</v>
          </cell>
        </row>
        <row r="234">
          <cell r="B234">
            <v>0.03</v>
          </cell>
        </row>
      </sheetData>
      <sheetData sheetId="16"/>
      <sheetData sheetId="17"/>
      <sheetData sheetId="18">
        <row r="2">
          <cell r="I2">
            <v>0.13270000000000001</v>
          </cell>
        </row>
        <row r="3">
          <cell r="I3">
            <v>0.15000000000000002</v>
          </cell>
        </row>
        <row r="4">
          <cell r="I4">
            <v>0.15000000000000002</v>
          </cell>
        </row>
        <row r="5">
          <cell r="I5">
            <v>8.0000000000000002E-3</v>
          </cell>
        </row>
        <row r="121">
          <cell r="D121">
            <v>1</v>
          </cell>
          <cell r="H121">
            <v>1</v>
          </cell>
        </row>
      </sheetData>
      <sheetData sheetId="19"/>
      <sheetData sheetId="20">
        <row r="46">
          <cell r="C46">
            <v>68.167039839644517</v>
          </cell>
          <cell r="D46">
            <v>100.24987799987518</v>
          </cell>
          <cell r="E46">
            <v>128.39911204184804</v>
          </cell>
          <cell r="F46">
            <v>157.35849451298276</v>
          </cell>
        </row>
        <row r="47">
          <cell r="C47">
            <v>120.49872628405929</v>
          </cell>
          <cell r="D47">
            <v>182.14732855942879</v>
          </cell>
          <cell r="E47">
            <v>226.97082774083967</v>
          </cell>
          <cell r="F47">
            <v>285.90986815673762</v>
          </cell>
        </row>
        <row r="48">
          <cell r="C48">
            <v>85.320316372761482</v>
          </cell>
          <cell r="D48">
            <v>128.32313206872089</v>
          </cell>
          <cell r="E48">
            <v>160.7089421392316</v>
          </cell>
          <cell r="F48">
            <v>201.42403438685204</v>
          </cell>
        </row>
        <row r="56">
          <cell r="C56">
            <v>0.15</v>
          </cell>
          <cell r="D56">
            <v>0.1</v>
          </cell>
          <cell r="E56">
            <v>0.3</v>
          </cell>
          <cell r="F56">
            <v>0.2</v>
          </cell>
        </row>
        <row r="57">
          <cell r="C57">
            <v>0.3</v>
          </cell>
          <cell r="D57">
            <v>0.2</v>
          </cell>
          <cell r="E57">
            <v>0.4</v>
          </cell>
          <cell r="F57">
            <v>0.45</v>
          </cell>
        </row>
        <row r="66">
          <cell r="C66">
            <v>0.15000000000000002</v>
          </cell>
          <cell r="D66">
            <v>0.15000000000000002</v>
          </cell>
          <cell r="E66">
            <v>0.15000000000000002</v>
          </cell>
          <cell r="F66">
            <v>0.15000000000000002</v>
          </cell>
          <cell r="G66">
            <v>0.15000000000000002</v>
          </cell>
          <cell r="H66">
            <v>0.15000000000000002</v>
          </cell>
          <cell r="I66">
            <v>0.15000000000000002</v>
          </cell>
          <cell r="J66">
            <v>0.15000000000000002</v>
          </cell>
        </row>
        <row r="72">
          <cell r="C72">
            <v>0.13270000000000001</v>
          </cell>
          <cell r="E72">
            <v>0.20269999999999999</v>
          </cell>
        </row>
        <row r="73">
          <cell r="C73">
            <v>0.03</v>
          </cell>
          <cell r="D73">
            <v>0.03</v>
          </cell>
          <cell r="E73">
            <v>0.03</v>
          </cell>
          <cell r="F73">
            <v>0.03</v>
          </cell>
        </row>
        <row r="78">
          <cell r="C78">
            <v>0.1</v>
          </cell>
          <cell r="D78">
            <v>0.1</v>
          </cell>
          <cell r="E78">
            <v>0.1</v>
          </cell>
          <cell r="F78">
            <v>0.1</v>
          </cell>
        </row>
        <row r="79">
          <cell r="C79">
            <v>0.1</v>
          </cell>
          <cell r="D79">
            <v>0.1</v>
          </cell>
          <cell r="E79">
            <v>0.1</v>
          </cell>
          <cell r="F79">
            <v>0.1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G20"/>
  <sheetViews>
    <sheetView tabSelected="1" workbookViewId="0">
      <selection activeCell="A6" sqref="A6"/>
    </sheetView>
  </sheetViews>
  <sheetFormatPr baseColWidth="10" defaultColWidth="11.42578125" defaultRowHeight="27.75" customHeight="1" x14ac:dyDescent="0.2"/>
  <cols>
    <col min="1" max="1" width="47" style="60" customWidth="1"/>
    <col min="2" max="2" width="21.7109375" style="60" customWidth="1"/>
    <col min="3" max="3" width="18.28515625" style="60" customWidth="1"/>
    <col min="4" max="6" width="11.42578125" style="61"/>
    <col min="7" max="16384" width="11.42578125" style="60"/>
  </cols>
  <sheetData>
    <row r="1" spans="1:7" ht="11.25" x14ac:dyDescent="0.2"/>
    <row r="2" spans="1:7" s="61" customFormat="1" ht="132" customHeight="1" x14ac:dyDescent="0.2">
      <c r="A2" s="65"/>
    </row>
    <row r="3" spans="1:7" s="61" customFormat="1" ht="120.75" customHeight="1" x14ac:dyDescent="0.2">
      <c r="A3" s="67" t="s">
        <v>28</v>
      </c>
      <c r="B3" s="67"/>
      <c r="C3" s="67"/>
    </row>
    <row r="4" spans="1:7" s="61" customFormat="1" ht="10.9" customHeight="1" x14ac:dyDescent="0.2">
      <c r="A4" s="65"/>
      <c r="B4" s="64"/>
      <c r="C4" s="64"/>
    </row>
    <row r="5" spans="1:7" s="61" customFormat="1" ht="89.25" customHeight="1" x14ac:dyDescent="0.2">
      <c r="A5" s="68" t="s">
        <v>29</v>
      </c>
      <c r="B5" s="68"/>
      <c r="C5" s="68"/>
    </row>
    <row r="6" spans="1:7" s="61" customFormat="1" ht="21" customHeight="1" x14ac:dyDescent="0.2">
      <c r="A6" s="63"/>
      <c r="B6" s="63"/>
      <c r="C6" s="63"/>
    </row>
    <row r="7" spans="1:7" s="61" customFormat="1" ht="27.75" customHeight="1" x14ac:dyDescent="0.2">
      <c r="A7" s="66" t="s">
        <v>27</v>
      </c>
      <c r="B7" s="63"/>
      <c r="C7" s="63"/>
    </row>
    <row r="8" spans="1:7" s="61" customFormat="1" ht="61.15" customHeight="1" x14ac:dyDescent="0.2">
      <c r="A8" s="69"/>
      <c r="B8" s="69"/>
      <c r="C8" s="69"/>
      <c r="D8" s="62"/>
      <c r="E8" s="62"/>
      <c r="F8" s="62"/>
      <c r="G8" s="62"/>
    </row>
    <row r="9" spans="1:7" s="61" customFormat="1" ht="11.25" x14ac:dyDescent="0.2"/>
    <row r="10" spans="1:7" s="61" customFormat="1" ht="11.25" x14ac:dyDescent="0.2"/>
    <row r="11" spans="1:7" s="61" customFormat="1" ht="11.25" x14ac:dyDescent="0.2"/>
    <row r="12" spans="1:7" s="61" customFormat="1" ht="11.25" x14ac:dyDescent="0.2"/>
    <row r="13" spans="1:7" s="61" customFormat="1" ht="11.25" x14ac:dyDescent="0.2"/>
    <row r="14" spans="1:7" s="61" customFormat="1" ht="11.25" x14ac:dyDescent="0.2"/>
    <row r="15" spans="1:7" s="61" customFormat="1" ht="11.25" x14ac:dyDescent="0.2"/>
    <row r="16" spans="1:7" s="61" customFormat="1" ht="11.25" x14ac:dyDescent="0.2"/>
    <row r="17" spans="1:3" s="61" customFormat="1" ht="11.25" x14ac:dyDescent="0.2"/>
    <row r="18" spans="1:3" s="61" customFormat="1" ht="11.25" x14ac:dyDescent="0.2"/>
    <row r="19" spans="1:3" s="61" customFormat="1" ht="11.25" x14ac:dyDescent="0.2"/>
    <row r="20" spans="1:3" s="61" customFormat="1" ht="11.25" x14ac:dyDescent="0.2">
      <c r="A20" s="60"/>
      <c r="B20" s="60"/>
      <c r="C20" s="60"/>
    </row>
  </sheetData>
  <mergeCells count="3">
    <mergeCell ref="A3:C3"/>
    <mergeCell ref="A5:C5"/>
    <mergeCell ref="A8:C8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6">
    <tabColor rgb="FF00B050"/>
  </sheetPr>
  <dimension ref="A1:U60"/>
  <sheetViews>
    <sheetView showGridLines="0" zoomScaleNormal="100" zoomScaleSheetLayoutView="85" workbookViewId="0">
      <selection activeCell="B11" sqref="B11"/>
    </sheetView>
  </sheetViews>
  <sheetFormatPr baseColWidth="10" defaultColWidth="11.42578125" defaultRowHeight="12.75" x14ac:dyDescent="0.2"/>
  <cols>
    <col min="1" max="1" width="15.5703125" style="2" customWidth="1"/>
    <col min="2" max="2" width="51.28515625" style="2" customWidth="1"/>
    <col min="3" max="3" width="9" style="2" customWidth="1"/>
    <col min="4" max="4" width="15.28515625" style="2" customWidth="1"/>
    <col min="5" max="5" width="12.28515625" style="24" customWidth="1"/>
    <col min="6" max="6" width="14.42578125" style="2" customWidth="1"/>
    <col min="7" max="7" width="13.28515625" style="2" customWidth="1"/>
    <col min="8" max="8" width="11.42578125" style="2"/>
    <col min="9" max="9" width="36.5703125" style="2" customWidth="1"/>
    <col min="10" max="10" width="11.42578125" style="2"/>
    <col min="11" max="11" width="6" style="2" customWidth="1"/>
    <col min="12" max="16384" width="11.42578125" style="2"/>
  </cols>
  <sheetData>
    <row r="1" spans="1:21" ht="37.5" customHeight="1" x14ac:dyDescent="0.25">
      <c r="A1" s="75" t="s">
        <v>0</v>
      </c>
      <c r="B1" s="76"/>
      <c r="C1" s="76"/>
      <c r="D1" s="76"/>
      <c r="E1" s="76"/>
      <c r="F1" s="76"/>
      <c r="G1" s="7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23.25" customHeight="1" x14ac:dyDescent="0.2">
      <c r="A2" s="77" t="s">
        <v>1</v>
      </c>
      <c r="B2" s="77"/>
      <c r="C2" s="77"/>
      <c r="D2" s="77"/>
      <c r="E2" s="77"/>
      <c r="F2" s="3" t="s">
        <v>2</v>
      </c>
      <c r="G2" s="1"/>
      <c r="H2" s="4"/>
      <c r="I2" s="5"/>
      <c r="J2" s="6"/>
      <c r="K2" s="4"/>
      <c r="L2" s="4"/>
      <c r="M2" s="4"/>
      <c r="N2" s="4"/>
      <c r="O2" s="4"/>
      <c r="P2" s="4"/>
      <c r="Q2" s="4"/>
      <c r="R2" s="1"/>
      <c r="S2" s="1"/>
      <c r="T2" s="7">
        <v>5.5E-2</v>
      </c>
      <c r="U2" s="1"/>
    </row>
    <row r="3" spans="1:21" ht="24" customHeight="1" x14ac:dyDescent="0.2">
      <c r="A3" s="78" t="s">
        <v>3</v>
      </c>
      <c r="B3" s="78"/>
      <c r="C3" s="78"/>
      <c r="D3" s="78"/>
      <c r="E3" s="78"/>
      <c r="F3" s="8" t="s">
        <v>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7">
        <v>0.2</v>
      </c>
      <c r="U3" s="1"/>
    </row>
    <row r="4" spans="1:21" ht="7.5" customHeight="1" x14ac:dyDescent="0.2">
      <c r="A4" s="9"/>
      <c r="B4" s="10"/>
      <c r="C4" s="10"/>
      <c r="D4" s="11"/>
      <c r="E4" s="12"/>
      <c r="F4" s="10"/>
    </row>
    <row r="5" spans="1:21" ht="28.5" customHeight="1" thickBot="1" x14ac:dyDescent="0.25">
      <c r="A5" s="13"/>
      <c r="B5" s="14"/>
      <c r="C5" s="14"/>
      <c r="D5" s="14"/>
      <c r="E5" s="15" t="s">
        <v>4</v>
      </c>
      <c r="F5" s="79">
        <f ca="1">TODAY()</f>
        <v>45954</v>
      </c>
      <c r="G5" s="79"/>
    </row>
    <row r="6" spans="1:21" ht="135" customHeight="1" thickBot="1" x14ac:dyDescent="0.25">
      <c r="A6" s="16"/>
      <c r="B6" s="17"/>
      <c r="C6" s="17"/>
      <c r="D6" s="18"/>
      <c r="E6" s="19"/>
      <c r="F6" s="20"/>
      <c r="G6" s="18"/>
      <c r="I6" s="21"/>
    </row>
    <row r="7" spans="1:21" ht="44.25" hidden="1" customHeight="1" x14ac:dyDescent="0.2">
      <c r="A7" s="22"/>
      <c r="B7" s="23"/>
      <c r="C7" s="23"/>
      <c r="F7" s="25"/>
    </row>
    <row r="8" spans="1:21" hidden="1" x14ac:dyDescent="0.2">
      <c r="A8" s="22"/>
      <c r="B8" s="23"/>
      <c r="C8" s="23"/>
      <c r="E8" s="26"/>
      <c r="F8" s="27"/>
      <c r="I8" s="21"/>
    </row>
    <row r="9" spans="1:21" ht="17.25" hidden="1" customHeight="1" x14ac:dyDescent="0.2">
      <c r="A9" s="22"/>
      <c r="B9" s="23"/>
      <c r="C9" s="23"/>
      <c r="E9" s="26"/>
      <c r="F9" s="27"/>
      <c r="M9" s="28"/>
    </row>
    <row r="10" spans="1:21" ht="59.25" hidden="1" customHeight="1" x14ac:dyDescent="0.2">
      <c r="A10" s="29"/>
      <c r="B10" s="10"/>
      <c r="C10" s="10"/>
      <c r="E10" s="30"/>
      <c r="F10" s="25"/>
    </row>
    <row r="11" spans="1:21" ht="29.25" customHeight="1" x14ac:dyDescent="0.2">
      <c r="A11" s="31" t="s">
        <v>5</v>
      </c>
      <c r="B11" s="32" t="s">
        <v>25</v>
      </c>
      <c r="C11" s="33" t="s">
        <v>6</v>
      </c>
      <c r="D11" s="80"/>
      <c r="E11" s="80"/>
      <c r="F11" s="34" t="s">
        <v>7</v>
      </c>
    </row>
    <row r="12" spans="1:21" ht="19.5" x14ac:dyDescent="0.4">
      <c r="A12" s="81" t="s">
        <v>8</v>
      </c>
      <c r="B12" s="81"/>
      <c r="C12" s="81"/>
      <c r="D12" s="81"/>
      <c r="E12" s="81"/>
      <c r="F12" s="81"/>
      <c r="G12" s="81"/>
    </row>
    <row r="13" spans="1:21" x14ac:dyDescent="0.2">
      <c r="A13" s="35" t="s">
        <v>9</v>
      </c>
      <c r="B13" s="35" t="s">
        <v>10</v>
      </c>
      <c r="C13" s="35" t="s">
        <v>11</v>
      </c>
      <c r="D13" s="35" t="s">
        <v>12</v>
      </c>
      <c r="E13" s="36" t="s">
        <v>13</v>
      </c>
      <c r="F13" s="36" t="s">
        <v>14</v>
      </c>
      <c r="G13" s="36" t="s">
        <v>15</v>
      </c>
    </row>
    <row r="14" spans="1:21" s="41" customFormat="1" ht="17.100000000000001" customHeight="1" x14ac:dyDescent="0.2">
      <c r="A14" s="37"/>
      <c r="B14" s="37"/>
      <c r="C14" s="37"/>
      <c r="D14" s="38"/>
      <c r="E14" s="39"/>
      <c r="F14" s="40"/>
      <c r="G14" s="59">
        <f>E14*D14</f>
        <v>0</v>
      </c>
      <c r="I14" s="42"/>
    </row>
    <row r="15" spans="1:21" s="41" customFormat="1" ht="17.100000000000001" customHeight="1" x14ac:dyDescent="0.2">
      <c r="A15" s="37"/>
      <c r="B15" s="37"/>
      <c r="C15" s="37"/>
      <c r="D15" s="38"/>
      <c r="E15" s="39"/>
      <c r="F15" s="40"/>
      <c r="G15" s="59">
        <f t="shared" ref="G15:G45" si="0">E15*D15</f>
        <v>0</v>
      </c>
      <c r="I15" s="42"/>
    </row>
    <row r="16" spans="1:21" s="41" customFormat="1" ht="17.100000000000001" customHeight="1" x14ac:dyDescent="0.2">
      <c r="A16" s="37"/>
      <c r="B16" s="37"/>
      <c r="C16" s="37"/>
      <c r="D16" s="38"/>
      <c r="E16" s="39"/>
      <c r="F16" s="40"/>
      <c r="G16" s="59">
        <f t="shared" si="0"/>
        <v>0</v>
      </c>
      <c r="I16" s="42"/>
      <c r="M16" s="43"/>
    </row>
    <row r="17" spans="1:9" s="41" customFormat="1" ht="17.100000000000001" customHeight="1" x14ac:dyDescent="0.2">
      <c r="A17" s="37"/>
      <c r="B17" s="37"/>
      <c r="C17" s="37"/>
      <c r="D17" s="38"/>
      <c r="E17" s="39"/>
      <c r="F17" s="40"/>
      <c r="G17" s="59">
        <f t="shared" si="0"/>
        <v>0</v>
      </c>
      <c r="I17" s="42"/>
    </row>
    <row r="18" spans="1:9" s="41" customFormat="1" ht="17.100000000000001" customHeight="1" x14ac:dyDescent="0.2">
      <c r="A18" s="37"/>
      <c r="B18" s="37"/>
      <c r="C18" s="37"/>
      <c r="D18" s="38"/>
      <c r="E18" s="39"/>
      <c r="F18" s="40"/>
      <c r="G18" s="59">
        <f t="shared" si="0"/>
        <v>0</v>
      </c>
      <c r="I18" s="42"/>
    </row>
    <row r="19" spans="1:9" s="41" customFormat="1" ht="17.100000000000001" customHeight="1" x14ac:dyDescent="0.2">
      <c r="A19" s="37"/>
      <c r="B19" s="37"/>
      <c r="C19" s="37"/>
      <c r="D19" s="38"/>
      <c r="E19" s="39"/>
      <c r="F19" s="40"/>
      <c r="G19" s="59">
        <f t="shared" si="0"/>
        <v>0</v>
      </c>
    </row>
    <row r="20" spans="1:9" s="41" customFormat="1" ht="17.100000000000001" customHeight="1" x14ac:dyDescent="0.2">
      <c r="A20" s="37"/>
      <c r="B20" s="37"/>
      <c r="C20" s="37"/>
      <c r="D20" s="38"/>
      <c r="E20" s="39"/>
      <c r="F20" s="40"/>
      <c r="G20" s="59">
        <f t="shared" si="0"/>
        <v>0</v>
      </c>
    </row>
    <row r="21" spans="1:9" s="41" customFormat="1" ht="17.100000000000001" customHeight="1" x14ac:dyDescent="0.2">
      <c r="A21" s="37"/>
      <c r="B21" s="37"/>
      <c r="C21" s="37"/>
      <c r="D21" s="38"/>
      <c r="E21" s="39"/>
      <c r="F21" s="40"/>
      <c r="G21" s="59">
        <f t="shared" si="0"/>
        <v>0</v>
      </c>
    </row>
    <row r="22" spans="1:9" s="41" customFormat="1" ht="17.100000000000001" customHeight="1" x14ac:dyDescent="0.2">
      <c r="A22" s="37"/>
      <c r="B22" s="37"/>
      <c r="C22" s="37"/>
      <c r="D22" s="38"/>
      <c r="E22" s="39"/>
      <c r="F22" s="40"/>
      <c r="G22" s="59">
        <f t="shared" si="0"/>
        <v>0</v>
      </c>
    </row>
    <row r="23" spans="1:9" s="41" customFormat="1" ht="17.100000000000001" customHeight="1" x14ac:dyDescent="0.2">
      <c r="A23" s="37"/>
      <c r="B23" s="37"/>
      <c r="C23" s="37"/>
      <c r="D23" s="38"/>
      <c r="E23" s="39"/>
      <c r="F23" s="40"/>
      <c r="G23" s="59">
        <f t="shared" si="0"/>
        <v>0</v>
      </c>
    </row>
    <row r="24" spans="1:9" s="41" customFormat="1" ht="17.100000000000001" customHeight="1" x14ac:dyDescent="0.2">
      <c r="A24" s="37"/>
      <c r="B24" s="37"/>
      <c r="C24" s="37"/>
      <c r="D24" s="38"/>
      <c r="E24" s="39"/>
      <c r="F24" s="40"/>
      <c r="G24" s="59">
        <f t="shared" si="0"/>
        <v>0</v>
      </c>
    </row>
    <row r="25" spans="1:9" s="41" customFormat="1" ht="17.100000000000001" customHeight="1" x14ac:dyDescent="0.2">
      <c r="A25" s="37"/>
      <c r="B25" s="37"/>
      <c r="C25" s="37"/>
      <c r="D25" s="38"/>
      <c r="E25" s="39"/>
      <c r="F25" s="40"/>
      <c r="G25" s="59">
        <f t="shared" si="0"/>
        <v>0</v>
      </c>
    </row>
    <row r="26" spans="1:9" s="41" customFormat="1" ht="17.100000000000001" customHeight="1" x14ac:dyDescent="0.2">
      <c r="A26" s="37"/>
      <c r="B26" s="37"/>
      <c r="C26" s="37"/>
      <c r="D26" s="38"/>
      <c r="E26" s="39"/>
      <c r="F26" s="40"/>
      <c r="G26" s="59">
        <f t="shared" si="0"/>
        <v>0</v>
      </c>
    </row>
    <row r="27" spans="1:9" s="41" customFormat="1" ht="17.100000000000001" customHeight="1" x14ac:dyDescent="0.2">
      <c r="A27" s="37"/>
      <c r="B27" s="37"/>
      <c r="C27" s="37"/>
      <c r="D27" s="38"/>
      <c r="E27" s="39"/>
      <c r="F27" s="40"/>
      <c r="G27" s="59">
        <f t="shared" si="0"/>
        <v>0</v>
      </c>
    </row>
    <row r="28" spans="1:9" s="41" customFormat="1" ht="17.100000000000001" customHeight="1" x14ac:dyDescent="0.2">
      <c r="A28" s="37"/>
      <c r="B28" s="37"/>
      <c r="C28" s="37"/>
      <c r="D28" s="38"/>
      <c r="E28" s="39"/>
      <c r="F28" s="40"/>
      <c r="G28" s="59">
        <f t="shared" si="0"/>
        <v>0</v>
      </c>
    </row>
    <row r="29" spans="1:9" s="41" customFormat="1" ht="17.100000000000001" customHeight="1" x14ac:dyDescent="0.2">
      <c r="A29" s="37"/>
      <c r="B29" s="37"/>
      <c r="C29" s="37"/>
      <c r="D29" s="38"/>
      <c r="E29" s="39"/>
      <c r="F29" s="40"/>
      <c r="G29" s="59">
        <f t="shared" si="0"/>
        <v>0</v>
      </c>
    </row>
    <row r="30" spans="1:9" s="41" customFormat="1" ht="17.100000000000001" customHeight="1" x14ac:dyDescent="0.2">
      <c r="A30" s="37"/>
      <c r="B30" s="37"/>
      <c r="C30" s="37"/>
      <c r="D30" s="38"/>
      <c r="E30" s="39"/>
      <c r="F30" s="40"/>
      <c r="G30" s="59">
        <f t="shared" si="0"/>
        <v>0</v>
      </c>
    </row>
    <row r="31" spans="1:9" s="41" customFormat="1" ht="17.100000000000001" customHeight="1" x14ac:dyDescent="0.2">
      <c r="A31" s="37"/>
      <c r="B31" s="37"/>
      <c r="C31" s="37"/>
      <c r="D31" s="38"/>
      <c r="E31" s="39"/>
      <c r="F31" s="40"/>
      <c r="G31" s="59">
        <f t="shared" si="0"/>
        <v>0</v>
      </c>
    </row>
    <row r="32" spans="1:9" s="41" customFormat="1" ht="17.100000000000001" customHeight="1" x14ac:dyDescent="0.2">
      <c r="A32" s="37"/>
      <c r="B32" s="37"/>
      <c r="C32" s="37"/>
      <c r="D32" s="38"/>
      <c r="E32" s="39"/>
      <c r="F32" s="40"/>
      <c r="G32" s="59">
        <f t="shared" si="0"/>
        <v>0</v>
      </c>
    </row>
    <row r="33" spans="1:7" s="41" customFormat="1" ht="17.100000000000001" customHeight="1" x14ac:dyDescent="0.2">
      <c r="A33" s="37"/>
      <c r="B33" s="37"/>
      <c r="C33" s="37"/>
      <c r="D33" s="38"/>
      <c r="E33" s="39"/>
      <c r="F33" s="40"/>
      <c r="G33" s="59">
        <f t="shared" si="0"/>
        <v>0</v>
      </c>
    </row>
    <row r="34" spans="1:7" s="41" customFormat="1" ht="17.100000000000001" customHeight="1" x14ac:dyDescent="0.2">
      <c r="A34" s="37"/>
      <c r="B34" s="37"/>
      <c r="C34" s="37"/>
      <c r="D34" s="38"/>
      <c r="E34" s="39"/>
      <c r="F34" s="40"/>
      <c r="G34" s="59">
        <f t="shared" si="0"/>
        <v>0</v>
      </c>
    </row>
    <row r="35" spans="1:7" s="41" customFormat="1" ht="17.100000000000001" hidden="1" customHeight="1" x14ac:dyDescent="0.2">
      <c r="A35" s="37"/>
      <c r="B35" s="37"/>
      <c r="C35" s="37"/>
      <c r="D35" s="38"/>
      <c r="E35" s="39"/>
      <c r="F35" s="40"/>
      <c r="G35" s="59">
        <f t="shared" si="0"/>
        <v>0</v>
      </c>
    </row>
    <row r="36" spans="1:7" s="41" customFormat="1" ht="17.100000000000001" hidden="1" customHeight="1" x14ac:dyDescent="0.2">
      <c r="A36" s="37"/>
      <c r="B36" s="37"/>
      <c r="C36" s="37"/>
      <c r="D36" s="38"/>
      <c r="E36" s="39"/>
      <c r="F36" s="40"/>
      <c r="G36" s="59">
        <f t="shared" si="0"/>
        <v>0</v>
      </c>
    </row>
    <row r="37" spans="1:7" s="41" customFormat="1" ht="17.100000000000001" customHeight="1" x14ac:dyDescent="0.2">
      <c r="A37" s="37"/>
      <c r="B37" s="37"/>
      <c r="C37" s="37"/>
      <c r="D37" s="38"/>
      <c r="E37" s="39"/>
      <c r="F37" s="40"/>
      <c r="G37" s="59">
        <f t="shared" si="0"/>
        <v>0</v>
      </c>
    </row>
    <row r="38" spans="1:7" s="41" customFormat="1" ht="17.100000000000001" customHeight="1" x14ac:dyDescent="0.2">
      <c r="A38" s="37"/>
      <c r="B38" s="37"/>
      <c r="C38" s="37"/>
      <c r="D38" s="38"/>
      <c r="E38" s="39"/>
      <c r="F38" s="40"/>
      <c r="G38" s="59">
        <f t="shared" si="0"/>
        <v>0</v>
      </c>
    </row>
    <row r="39" spans="1:7" s="41" customFormat="1" ht="17.100000000000001" customHeight="1" x14ac:dyDescent="0.2">
      <c r="A39" s="37"/>
      <c r="B39" s="37"/>
      <c r="C39" s="37"/>
      <c r="D39" s="38"/>
      <c r="E39" s="39"/>
      <c r="F39" s="40"/>
      <c r="G39" s="59">
        <f t="shared" si="0"/>
        <v>0</v>
      </c>
    </row>
    <row r="40" spans="1:7" s="41" customFormat="1" ht="17.100000000000001" customHeight="1" x14ac:dyDescent="0.2">
      <c r="A40" s="37"/>
      <c r="B40" s="37"/>
      <c r="C40" s="37"/>
      <c r="D40" s="38"/>
      <c r="E40" s="39"/>
      <c r="F40" s="40"/>
      <c r="G40" s="59">
        <f t="shared" si="0"/>
        <v>0</v>
      </c>
    </row>
    <row r="41" spans="1:7" s="41" customFormat="1" ht="17.100000000000001" customHeight="1" x14ac:dyDescent="0.2">
      <c r="A41" s="37"/>
      <c r="B41" s="37"/>
      <c r="C41" s="37"/>
      <c r="D41" s="38"/>
      <c r="E41" s="39"/>
      <c r="F41" s="40"/>
      <c r="G41" s="59">
        <f t="shared" si="0"/>
        <v>0</v>
      </c>
    </row>
    <row r="42" spans="1:7" s="41" customFormat="1" ht="17.100000000000001" customHeight="1" x14ac:dyDescent="0.2">
      <c r="A42" s="37"/>
      <c r="B42" s="37"/>
      <c r="C42" s="37"/>
      <c r="D42" s="38"/>
      <c r="E42" s="39"/>
      <c r="F42" s="40"/>
      <c r="G42" s="59">
        <f t="shared" si="0"/>
        <v>0</v>
      </c>
    </row>
    <row r="43" spans="1:7" s="41" customFormat="1" ht="17.100000000000001" customHeight="1" x14ac:dyDescent="0.2">
      <c r="A43" s="37"/>
      <c r="B43" s="37"/>
      <c r="C43" s="37"/>
      <c r="D43" s="38"/>
      <c r="E43" s="39"/>
      <c r="F43" s="40"/>
      <c r="G43" s="59">
        <f t="shared" si="0"/>
        <v>0</v>
      </c>
    </row>
    <row r="44" spans="1:7" s="41" customFormat="1" ht="17.100000000000001" hidden="1" customHeight="1" x14ac:dyDescent="0.2">
      <c r="A44" s="37"/>
      <c r="B44" s="37"/>
      <c r="C44" s="37"/>
      <c r="D44" s="38"/>
      <c r="E44" s="39"/>
      <c r="F44" s="40"/>
      <c r="G44" s="59">
        <f t="shared" si="0"/>
        <v>0</v>
      </c>
    </row>
    <row r="45" spans="1:7" s="41" customFormat="1" ht="17.100000000000001" customHeight="1" x14ac:dyDescent="0.2">
      <c r="A45" s="37"/>
      <c r="B45" s="37"/>
      <c r="C45" s="37"/>
      <c r="D45" s="38"/>
      <c r="E45" s="39"/>
      <c r="F45" s="40"/>
      <c r="G45" s="59">
        <f t="shared" si="0"/>
        <v>0</v>
      </c>
    </row>
    <row r="46" spans="1:7" s="41" customFormat="1" ht="21.95" customHeight="1" x14ac:dyDescent="0.2">
      <c r="A46" s="44"/>
      <c r="B46" s="44"/>
      <c r="C46" s="70" t="s">
        <v>16</v>
      </c>
      <c r="D46" s="45" t="s">
        <v>17</v>
      </c>
      <c r="E46" s="45"/>
      <c r="F46" s="45"/>
      <c r="G46" s="46">
        <f>SUMIF(F14:F45,T2,G14:G45)</f>
        <v>0</v>
      </c>
    </row>
    <row r="47" spans="1:7" ht="21.95" customHeight="1" x14ac:dyDescent="0.2">
      <c r="A47" s="71" t="s">
        <v>26</v>
      </c>
      <c r="B47" s="72"/>
      <c r="C47" s="70"/>
      <c r="D47" s="47" t="s">
        <v>18</v>
      </c>
      <c r="E47" s="47"/>
      <c r="F47" s="47"/>
      <c r="G47" s="48">
        <f>G46-(G46*C48)</f>
        <v>0</v>
      </c>
    </row>
    <row r="48" spans="1:7" ht="21.95" customHeight="1" x14ac:dyDescent="0.2">
      <c r="B48" s="41"/>
      <c r="C48" s="49">
        <v>0.05</v>
      </c>
      <c r="D48" s="50" t="s">
        <v>19</v>
      </c>
      <c r="E48" s="50"/>
      <c r="F48" s="50"/>
      <c r="G48" s="51">
        <f>SUMIF(F14:F45,T3,G14:G45)</f>
        <v>0</v>
      </c>
    </row>
    <row r="49" spans="1:8" ht="21.95" customHeight="1" x14ac:dyDescent="0.2">
      <c r="A49" s="73"/>
      <c r="B49" s="73"/>
      <c r="D49" s="50" t="s">
        <v>20</v>
      </c>
      <c r="E49" s="50"/>
      <c r="F49" s="50"/>
      <c r="G49" s="52">
        <f>G48-(G48*C48)</f>
        <v>0</v>
      </c>
    </row>
    <row r="50" spans="1:8" ht="21.95" customHeight="1" x14ac:dyDescent="0.2">
      <c r="A50" s="74" t="s">
        <v>21</v>
      </c>
      <c r="B50" s="74"/>
      <c r="C50" s="74"/>
      <c r="D50" s="53" t="s">
        <v>22</v>
      </c>
      <c r="E50" s="54">
        <f>G47*0.055</f>
        <v>0</v>
      </c>
      <c r="F50" s="53" t="s">
        <v>23</v>
      </c>
      <c r="G50" s="55">
        <f>G49*0.2</f>
        <v>0</v>
      </c>
    </row>
    <row r="51" spans="1:8" ht="21.95" customHeight="1" x14ac:dyDescent="0.2">
      <c r="A51" s="74"/>
      <c r="B51" s="74"/>
      <c r="C51" s="74"/>
      <c r="D51" s="56" t="s">
        <v>24</v>
      </c>
      <c r="E51" s="56"/>
      <c r="F51" s="56"/>
      <c r="G51" s="57">
        <f>G47+G49+E50+G50</f>
        <v>0</v>
      </c>
    </row>
    <row r="60" spans="1:8" x14ac:dyDescent="0.2">
      <c r="H60" s="58"/>
    </row>
  </sheetData>
  <sheetProtection algorithmName="SHA-512" hashValue="oXTrVfW/pdfwA4TBB/6hU+CFN/7WUoRDWX+WQpmMySr35rd6NAr5l38Asoq/q5a5ctB/CulnWq/G/ZA2ZKS5rg==" saltValue="KX8y6QZy0ZvZWYJPYwPX4A==" spinCount="100000" sheet="1" scenarios="1" selectLockedCells="1"/>
  <mergeCells count="10">
    <mergeCell ref="C46:C47"/>
    <mergeCell ref="A47:B47"/>
    <mergeCell ref="A49:B49"/>
    <mergeCell ref="A50:C51"/>
    <mergeCell ref="A1:G1"/>
    <mergeCell ref="A2:E2"/>
    <mergeCell ref="A3:E3"/>
    <mergeCell ref="F5:G5"/>
    <mergeCell ref="D11:E11"/>
    <mergeCell ref="A12:G12"/>
  </mergeCells>
  <conditionalFormatting sqref="A11 D11">
    <cfRule type="cellIs" dxfId="3" priority="3" stopIfTrue="1" operator="equal">
      <formula>"Attention !!! Rupture de Stock"</formula>
    </cfRule>
  </conditionalFormatting>
  <conditionalFormatting sqref="B5:C8">
    <cfRule type="cellIs" dxfId="2" priority="4" stopIfTrue="1" operator="equal">
      <formula>"Merci de renseigner cette cellule"</formula>
    </cfRule>
  </conditionalFormatting>
  <conditionalFormatting sqref="C11">
    <cfRule type="cellIs" dxfId="1" priority="2" stopIfTrue="1" operator="equal">
      <formula>"Attention !!! Rupture de Stock"</formula>
    </cfRule>
  </conditionalFormatting>
  <conditionalFormatting sqref="F11">
    <cfRule type="cellIs" dxfId="0" priority="1" stopIfTrue="1" operator="equal">
      <formula>"Attention !!! Rupture de Stock"</formula>
    </cfRule>
  </conditionalFormatting>
  <dataValidations count="1">
    <dataValidation type="list" allowBlank="1" showInputMessage="1" sqref="A15:A45" xr:uid="{00000000-0002-0000-0100-000000000000}">
      <formula1>ref</formula1>
    </dataValidation>
  </dataValidations>
  <pageMargins left="0.19685039370078741" right="0" top="0.15748031496062992" bottom="0.15748031496062992" header="0.11811023622047245" footer="0.70866141732283472"/>
  <pageSetup paperSize="9" scale="75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026-25 garde CCAP annexe 1</vt:lpstr>
      <vt:lpstr>Modele BC</vt:lpstr>
      <vt:lpstr>'026-25 garde CCAP annexe 1'!Zone_d_impression</vt:lpstr>
      <vt:lpstr>'Modele BC'!Zone_d_impression</vt:lpstr>
    </vt:vector>
  </TitlesOfParts>
  <Company>Cabinet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SARTORY Bruno</dc:creator>
  <cp:keywords>LB</cp:keywords>
  <cp:lastModifiedBy>BUTTAFOCO Laurence</cp:lastModifiedBy>
  <cp:lastPrinted>2024-02-23T16:26:26Z</cp:lastPrinted>
  <dcterms:created xsi:type="dcterms:W3CDTF">2017-11-23T14:05:12Z</dcterms:created>
  <dcterms:modified xsi:type="dcterms:W3CDTF">2025-10-24T07:25:36Z</dcterms:modified>
</cp:coreProperties>
</file>